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30" yWindow="0" windowWidth="12120" windowHeight="8460" tabRatio="478"/>
  </bookViews>
  <sheets>
    <sheet name="Weekly Time Record" sheetId="1" r:id="rId1"/>
  </sheets>
  <definedNames>
    <definedName name="_xlnm.Print_Area" localSheetId="0">'Weekly Time Record'!$A$1:$J$36</definedName>
  </definedNames>
  <calcPr calcId="125725"/>
</workbook>
</file>

<file path=xl/calcChain.xml><?xml version="1.0" encoding="utf-8"?>
<calcChain xmlns="http://schemas.openxmlformats.org/spreadsheetml/2006/main">
  <c r="J15" i="1"/>
  <c r="J16"/>
  <c r="J17"/>
  <c r="J18"/>
  <c r="J14"/>
  <c r="J25"/>
  <c r="J13" l="1"/>
  <c r="J26"/>
  <c r="J24"/>
  <c r="J23"/>
  <c r="J22"/>
  <c r="J21"/>
  <c r="J20"/>
  <c r="J19"/>
  <c r="J27" l="1"/>
  <c r="J30" s="1"/>
  <c r="C14"/>
  <c r="C15" s="1"/>
  <c r="C16" s="1"/>
  <c r="C17" s="1"/>
  <c r="C18" s="1"/>
  <c r="C19" s="1"/>
  <c r="C20" s="1"/>
  <c r="C21" s="1"/>
  <c r="C22" s="1"/>
  <c r="C23" s="1"/>
  <c r="C24" s="1"/>
  <c r="C25" s="1"/>
  <c r="C26" s="1"/>
  <c r="I4" s="1"/>
  <c r="I5" s="1"/>
  <c r="J29" l="1"/>
  <c r="J31" s="1"/>
</calcChain>
</file>

<file path=xl/sharedStrings.xml><?xml version="1.0" encoding="utf-8"?>
<sst xmlns="http://schemas.openxmlformats.org/spreadsheetml/2006/main" count="46" uniqueCount="35">
  <si>
    <t>Week ending:</t>
  </si>
  <si>
    <t>Day</t>
  </si>
  <si>
    <t>In</t>
  </si>
  <si>
    <t>Out</t>
  </si>
  <si>
    <t>Saturday</t>
  </si>
  <si>
    <t>Sunday</t>
  </si>
  <si>
    <t>Monday</t>
  </si>
  <si>
    <t>Tuesday</t>
  </si>
  <si>
    <t>Wednesday</t>
  </si>
  <si>
    <t>Thursday</t>
  </si>
  <si>
    <t>Friday</t>
  </si>
  <si>
    <t>Employee signature</t>
  </si>
  <si>
    <t>Date</t>
  </si>
  <si>
    <t>Regular Hrs.</t>
  </si>
  <si>
    <t>Total Pay</t>
  </si>
  <si>
    <t>Total Hrs.</t>
  </si>
  <si>
    <t>Hourly Rate</t>
  </si>
  <si>
    <t>Archdiocese of Miami</t>
  </si>
  <si>
    <t>9401 Biscayne Boulevard</t>
  </si>
  <si>
    <t>Miami Shores, FL 33028</t>
  </si>
  <si>
    <t>305-757-6241</t>
  </si>
  <si>
    <t>Department:</t>
  </si>
  <si>
    <t>GL Acct. #</t>
  </si>
  <si>
    <t>Supervisor:</t>
  </si>
  <si>
    <t>Name:</t>
  </si>
  <si>
    <t>Bi-Weekly Time Record</t>
  </si>
  <si>
    <t>Suoervisor signature</t>
  </si>
  <si>
    <t>Sick/Vacation</t>
  </si>
  <si>
    <t>Overtime</t>
  </si>
  <si>
    <t>Regular pay</t>
  </si>
  <si>
    <t>Pay Date:</t>
  </si>
  <si>
    <t>Holiday</t>
  </si>
  <si>
    <t>Comments:</t>
  </si>
  <si>
    <t>Sick / Vac. Hours taken</t>
  </si>
  <si>
    <t>Sick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</si>
</sst>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F400]h:mm:ss\ AM/PM"/>
  </numFmts>
  <fonts count="18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Century Gothic"/>
      <family val="2"/>
    </font>
    <font>
      <b/>
      <sz val="22"/>
      <name val="Century Gothic"/>
      <family val="2"/>
    </font>
    <font>
      <b/>
      <sz val="22"/>
      <color indexed="1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8"/>
      <name val="Arial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22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0000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Protection="1"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2" fontId="7" fillId="0" borderId="4" xfId="0" applyNumberFormat="1" applyFont="1" applyFill="1" applyBorder="1" applyAlignment="1" applyProtection="1">
      <alignment horizontal="center" vertical="center"/>
    </xf>
    <xf numFmtId="7" fontId="7" fillId="0" borderId="4" xfId="1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Protection="1">
      <protection locked="0"/>
    </xf>
    <xf numFmtId="0" fontId="3" fillId="0" borderId="0" xfId="0" applyFont="1" applyProtection="1"/>
    <xf numFmtId="0" fontId="9" fillId="0" borderId="0" xfId="0" applyFont="1" applyProtection="1"/>
    <xf numFmtId="0" fontId="4" fillId="2" borderId="0" xfId="0" applyFont="1" applyFill="1" applyAlignment="1" applyProtection="1">
      <alignment vertical="center"/>
    </xf>
    <xf numFmtId="0" fontId="0" fillId="0" borderId="0" xfId="0" applyAlignment="1" applyProtection="1"/>
    <xf numFmtId="0" fontId="5" fillId="2" borderId="0" xfId="0" applyFont="1" applyFill="1" applyAlignment="1" applyProtection="1">
      <alignment vertical="center"/>
    </xf>
    <xf numFmtId="0" fontId="14" fillId="0" borderId="0" xfId="0" applyFont="1" applyAlignment="1" applyProtection="1">
      <alignment horizontal="center"/>
    </xf>
    <xf numFmtId="0" fontId="12" fillId="0" borderId="0" xfId="0" applyFont="1" applyProtection="1"/>
    <xf numFmtId="0" fontId="13" fillId="0" borderId="0" xfId="0" applyFont="1" applyAlignment="1" applyProtection="1">
      <alignment horizontal="right"/>
    </xf>
    <xf numFmtId="14" fontId="6" fillId="0" borderId="1" xfId="0" applyNumberFormat="1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/>
    </xf>
    <xf numFmtId="0" fontId="3" fillId="0" borderId="0" xfId="0" applyFont="1" applyFill="1" applyProtection="1"/>
    <xf numFmtId="0" fontId="15" fillId="0" borderId="0" xfId="0" applyFont="1" applyAlignment="1" applyProtection="1">
      <alignment horizontal="left"/>
    </xf>
    <xf numFmtId="0" fontId="15" fillId="3" borderId="0" xfId="0" applyFont="1" applyFill="1" applyBorder="1" applyAlignment="1" applyProtection="1">
      <alignment horizontal="left"/>
    </xf>
    <xf numFmtId="0" fontId="6" fillId="4" borderId="3" xfId="0" applyFont="1" applyFill="1" applyBorder="1" applyAlignment="1" applyProtection="1">
      <alignment horizontal="left"/>
      <protection locked="0"/>
    </xf>
    <xf numFmtId="14" fontId="8" fillId="4" borderId="4" xfId="0" applyNumberFormat="1" applyFont="1" applyFill="1" applyBorder="1" applyAlignment="1" applyProtection="1">
      <alignment horizontal="center" vertical="center"/>
      <protection locked="0"/>
    </xf>
    <xf numFmtId="164" fontId="7" fillId="4" borderId="4" xfId="0" applyNumberFormat="1" applyFont="1" applyFill="1" applyBorder="1" applyAlignment="1" applyProtection="1">
      <alignment horizontal="center" vertical="center"/>
      <protection locked="0"/>
    </xf>
    <xf numFmtId="7" fontId="7" fillId="4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4" fontId="8" fillId="3" borderId="4" xfId="0" applyNumberFormat="1" applyFont="1" applyFill="1" applyBorder="1" applyAlignment="1" applyProtection="1">
      <alignment horizontal="center" vertical="center"/>
    </xf>
    <xf numFmtId="2" fontId="8" fillId="4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142875</xdr:rowOff>
    </xdr:from>
    <xdr:to>
      <xdr:col>1</xdr:col>
      <xdr:colOff>771525</xdr:colOff>
      <xdr:row>2</xdr:row>
      <xdr:rowOff>110218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899" t="-914" r="-899" b="-914"/>
        <a:stretch>
          <a:fillRect/>
        </a:stretch>
      </xdr:blipFill>
      <xdr:spPr bwMode="auto">
        <a:xfrm>
          <a:off x="266700" y="142875"/>
          <a:ext cx="657225" cy="938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3"/>
    <pageSetUpPr fitToPage="1"/>
  </sheetPr>
  <dimension ref="A1:J36"/>
  <sheetViews>
    <sheetView showGridLines="0" showZeros="0" tabSelected="1" view="pageLayout" topLeftCell="A11" zoomScaleNormal="100" workbookViewId="0">
      <selection activeCell="J15" sqref="J15"/>
    </sheetView>
  </sheetViews>
  <sheetFormatPr defaultColWidth="9.140625" defaultRowHeight="13.5"/>
  <cols>
    <col min="1" max="1" width="2.140625" style="1" customWidth="1"/>
    <col min="2" max="4" width="14.85546875" style="1" customWidth="1"/>
    <col min="5" max="5" width="11.85546875" style="1" customWidth="1"/>
    <col min="6" max="9" width="12.42578125" style="1" customWidth="1"/>
    <col min="10" max="10" width="16" style="1" customWidth="1"/>
    <col min="11" max="16384" width="9.140625" style="1"/>
  </cols>
  <sheetData>
    <row r="1" spans="1:10" ht="34.5" customHeight="1">
      <c r="A1" s="18"/>
      <c r="B1" s="19"/>
      <c r="C1" s="19"/>
      <c r="D1" s="19"/>
      <c r="E1" s="19"/>
      <c r="F1" s="18"/>
      <c r="G1" s="18"/>
      <c r="H1" s="18"/>
      <c r="I1" s="24"/>
      <c r="J1" s="25" t="s">
        <v>25</v>
      </c>
    </row>
    <row r="2" spans="1:10" ht="42" customHeight="1">
      <c r="A2" s="18"/>
      <c r="B2" s="20"/>
      <c r="C2" s="19" t="s">
        <v>17</v>
      </c>
      <c r="D2" s="19"/>
      <c r="E2" s="19"/>
      <c r="F2" s="18"/>
      <c r="G2" s="21"/>
      <c r="H2" s="22"/>
      <c r="I2" s="24"/>
      <c r="J2" s="24"/>
    </row>
    <row r="3" spans="1:10" ht="14.25" customHeight="1">
      <c r="A3" s="18"/>
      <c r="B3" s="18"/>
      <c r="C3" s="18"/>
      <c r="D3" s="18"/>
      <c r="E3" s="18"/>
      <c r="F3" s="18"/>
      <c r="G3" s="18"/>
      <c r="H3" s="18"/>
      <c r="I3" s="24"/>
      <c r="J3" s="24"/>
    </row>
    <row r="4" spans="1:10" ht="14.25">
      <c r="A4" s="18"/>
      <c r="B4" s="43" t="s">
        <v>18</v>
      </c>
      <c r="C4" s="43"/>
      <c r="D4" s="43"/>
      <c r="E4" s="43"/>
      <c r="F4" s="43"/>
      <c r="G4" s="43"/>
      <c r="H4" s="23" t="s">
        <v>0</v>
      </c>
      <c r="I4" s="26">
        <f>C26</f>
        <v>40922</v>
      </c>
      <c r="J4" s="18"/>
    </row>
    <row r="5" spans="1:10" ht="14.25">
      <c r="A5" s="18"/>
      <c r="B5" s="43" t="s">
        <v>19</v>
      </c>
      <c r="C5" s="43"/>
      <c r="D5" s="43"/>
      <c r="E5" s="43"/>
      <c r="F5" s="43"/>
      <c r="G5" s="43"/>
      <c r="H5" s="23" t="s">
        <v>30</v>
      </c>
      <c r="I5" s="26">
        <f>+I4+6</f>
        <v>40928</v>
      </c>
      <c r="J5" s="38"/>
    </row>
    <row r="6" spans="1:10" ht="14.25">
      <c r="A6" s="18"/>
      <c r="B6" s="43" t="s">
        <v>20</v>
      </c>
      <c r="C6" s="43"/>
      <c r="D6" s="43"/>
      <c r="E6" s="43"/>
      <c r="F6" s="43"/>
      <c r="G6" s="43"/>
      <c r="H6" s="18"/>
      <c r="I6" s="18"/>
      <c r="J6" s="18"/>
    </row>
    <row r="7" spans="1:10" ht="22.5" customHeight="1">
      <c r="G7" s="12"/>
    </row>
    <row r="8" spans="1:10" ht="26.25" customHeight="1">
      <c r="B8" s="32" t="s">
        <v>24</v>
      </c>
      <c r="C8" s="34"/>
      <c r="D8" s="34"/>
      <c r="E8" s="34"/>
      <c r="F8" s="34"/>
      <c r="G8" s="33" t="s">
        <v>21</v>
      </c>
      <c r="H8" s="34"/>
      <c r="I8" s="34"/>
    </row>
    <row r="9" spans="1:10" ht="24.75" customHeight="1">
      <c r="B9" s="32" t="s">
        <v>23</v>
      </c>
      <c r="C9" s="34"/>
      <c r="D9" s="34"/>
      <c r="E9" s="34"/>
      <c r="F9" s="34"/>
      <c r="G9" s="33" t="s">
        <v>22</v>
      </c>
      <c r="H9" s="34"/>
      <c r="I9" s="34"/>
    </row>
    <row r="10" spans="1:10" ht="17.100000000000001" customHeight="1">
      <c r="G10" s="12"/>
      <c r="H10" s="13"/>
      <c r="I10" s="14"/>
      <c r="J10" s="14"/>
    </row>
    <row r="11" spans="1:10">
      <c r="J11" s="9"/>
    </row>
    <row r="12" spans="1:10" ht="27">
      <c r="B12" s="27" t="s">
        <v>1</v>
      </c>
      <c r="C12" s="27" t="s">
        <v>12</v>
      </c>
      <c r="D12" s="27" t="s">
        <v>27</v>
      </c>
      <c r="E12" s="29" t="s">
        <v>33</v>
      </c>
      <c r="F12" s="27" t="s">
        <v>2</v>
      </c>
      <c r="G12" s="27" t="s">
        <v>3</v>
      </c>
      <c r="H12" s="27" t="s">
        <v>2</v>
      </c>
      <c r="I12" s="27" t="s">
        <v>3</v>
      </c>
      <c r="J12" s="29" t="s">
        <v>13</v>
      </c>
    </row>
    <row r="13" spans="1:10" ht="21" customHeight="1">
      <c r="B13" s="28" t="s">
        <v>5</v>
      </c>
      <c r="C13" s="35">
        <v>40909</v>
      </c>
      <c r="D13" s="35"/>
      <c r="E13" s="42"/>
      <c r="F13" s="36"/>
      <c r="G13" s="36"/>
      <c r="H13" s="36"/>
      <c r="I13" s="36"/>
      <c r="J13" s="30">
        <f t="shared" ref="J13:J26" si="0">((G13-F13)+(I13-H13))*24</f>
        <v>0</v>
      </c>
    </row>
    <row r="14" spans="1:10" ht="21" customHeight="1">
      <c r="B14" s="28" t="s">
        <v>6</v>
      </c>
      <c r="C14" s="41">
        <f>+C13+1</f>
        <v>40910</v>
      </c>
      <c r="D14" s="35" t="s">
        <v>31</v>
      </c>
      <c r="E14" s="42">
        <v>8</v>
      </c>
      <c r="F14" s="36"/>
      <c r="G14" s="36"/>
      <c r="H14" s="36"/>
      <c r="I14" s="36"/>
      <c r="J14" s="30">
        <f>((G14-F14)+(I14-H14))*24+E14</f>
        <v>8</v>
      </c>
    </row>
    <row r="15" spans="1:10" ht="21" customHeight="1">
      <c r="B15" s="28" t="s">
        <v>7</v>
      </c>
      <c r="C15" s="41">
        <f t="shared" ref="C15:C26" si="1">+C14+1</f>
        <v>40911</v>
      </c>
      <c r="D15" s="35" t="s">
        <v>34</v>
      </c>
      <c r="E15" s="42">
        <v>2</v>
      </c>
      <c r="F15" s="36">
        <v>0.4375</v>
      </c>
      <c r="G15" s="36">
        <v>0.5</v>
      </c>
      <c r="H15" s="36">
        <v>0.52083333333333337</v>
      </c>
      <c r="I15" s="36">
        <v>0.70833333333333337</v>
      </c>
      <c r="J15" s="30">
        <f t="shared" ref="J15:J18" si="2">((G15-F15)+(I15-H15))*24+E15</f>
        <v>8</v>
      </c>
    </row>
    <row r="16" spans="1:10" ht="21" customHeight="1">
      <c r="B16" s="28" t="s">
        <v>8</v>
      </c>
      <c r="C16" s="41">
        <f t="shared" si="1"/>
        <v>40912</v>
      </c>
      <c r="D16" s="35"/>
      <c r="E16" s="42"/>
      <c r="F16" s="36">
        <v>0.35416666666666669</v>
      </c>
      <c r="G16" s="36">
        <v>0.5</v>
      </c>
      <c r="H16" s="36">
        <v>0.52083333333333337</v>
      </c>
      <c r="I16" s="36">
        <v>0.70833333333333337</v>
      </c>
      <c r="J16" s="30">
        <f t="shared" si="2"/>
        <v>8</v>
      </c>
    </row>
    <row r="17" spans="2:10" ht="21" customHeight="1">
      <c r="B17" s="28" t="s">
        <v>9</v>
      </c>
      <c r="C17" s="41">
        <f t="shared" si="1"/>
        <v>40913</v>
      </c>
      <c r="D17" s="35"/>
      <c r="E17" s="42"/>
      <c r="F17" s="36">
        <v>0.35416666666666669</v>
      </c>
      <c r="G17" s="36">
        <v>0.5</v>
      </c>
      <c r="H17" s="36">
        <v>0.52083333333333337</v>
      </c>
      <c r="I17" s="36">
        <v>0.70833333333333337</v>
      </c>
      <c r="J17" s="30">
        <f t="shared" si="2"/>
        <v>8</v>
      </c>
    </row>
    <row r="18" spans="2:10" ht="21" customHeight="1">
      <c r="B18" s="28" t="s">
        <v>10</v>
      </c>
      <c r="C18" s="41">
        <f t="shared" si="1"/>
        <v>40914</v>
      </c>
      <c r="D18" s="35"/>
      <c r="E18" s="42"/>
      <c r="F18" s="36">
        <v>0.35416666666666669</v>
      </c>
      <c r="G18" s="36">
        <v>0.5</v>
      </c>
      <c r="H18" s="36">
        <v>0.52083333333333337</v>
      </c>
      <c r="I18" s="36">
        <v>0.70833333333333337</v>
      </c>
      <c r="J18" s="30">
        <f t="shared" si="2"/>
        <v>8</v>
      </c>
    </row>
    <row r="19" spans="2:10" ht="21" customHeight="1">
      <c r="B19" s="28" t="s">
        <v>4</v>
      </c>
      <c r="C19" s="41">
        <f t="shared" si="1"/>
        <v>40915</v>
      </c>
      <c r="D19" s="35"/>
      <c r="E19" s="42"/>
      <c r="F19" s="36"/>
      <c r="G19" s="36"/>
      <c r="H19" s="36"/>
      <c r="I19" s="36"/>
      <c r="J19" s="30">
        <f t="shared" si="0"/>
        <v>0</v>
      </c>
    </row>
    <row r="20" spans="2:10" ht="21" customHeight="1">
      <c r="B20" s="28" t="s">
        <v>5</v>
      </c>
      <c r="C20" s="41">
        <f t="shared" si="1"/>
        <v>40916</v>
      </c>
      <c r="D20" s="35"/>
      <c r="E20" s="42"/>
      <c r="F20" s="36"/>
      <c r="G20" s="36"/>
      <c r="H20" s="36"/>
      <c r="I20" s="36"/>
      <c r="J20" s="30">
        <f t="shared" si="0"/>
        <v>0</v>
      </c>
    </row>
    <row r="21" spans="2:10" ht="21" customHeight="1">
      <c r="B21" s="28" t="s">
        <v>6</v>
      </c>
      <c r="C21" s="41">
        <f t="shared" si="1"/>
        <v>40917</v>
      </c>
      <c r="D21" s="35"/>
      <c r="E21" s="42"/>
      <c r="F21" s="36">
        <v>0.35416666666666669</v>
      </c>
      <c r="G21" s="36">
        <v>0.5</v>
      </c>
      <c r="H21" s="36">
        <v>0.52083333333333337</v>
      </c>
      <c r="I21" s="36">
        <v>0.70833333333333337</v>
      </c>
      <c r="J21" s="30">
        <f t="shared" si="0"/>
        <v>8</v>
      </c>
    </row>
    <row r="22" spans="2:10" ht="21" customHeight="1">
      <c r="B22" s="28" t="s">
        <v>7</v>
      </c>
      <c r="C22" s="41">
        <f t="shared" si="1"/>
        <v>40918</v>
      </c>
      <c r="D22" s="35"/>
      <c r="E22" s="42"/>
      <c r="F22" s="36">
        <v>0.35416666666666669</v>
      </c>
      <c r="G22" s="36">
        <v>0.5</v>
      </c>
      <c r="H22" s="36">
        <v>0.52083333333333337</v>
      </c>
      <c r="I22" s="36">
        <v>0.70833333333333337</v>
      </c>
      <c r="J22" s="30">
        <f t="shared" si="0"/>
        <v>8</v>
      </c>
    </row>
    <row r="23" spans="2:10" ht="21" customHeight="1">
      <c r="B23" s="28" t="s">
        <v>8</v>
      </c>
      <c r="C23" s="41">
        <f t="shared" si="1"/>
        <v>40919</v>
      </c>
      <c r="D23" s="35"/>
      <c r="E23" s="42"/>
      <c r="F23" s="36">
        <v>0.35416666666666669</v>
      </c>
      <c r="G23" s="36">
        <v>0.5</v>
      </c>
      <c r="H23" s="36">
        <v>0.52083333333333337</v>
      </c>
      <c r="I23" s="36">
        <v>0.70833333333333337</v>
      </c>
      <c r="J23" s="30">
        <f t="shared" si="0"/>
        <v>8</v>
      </c>
    </row>
    <row r="24" spans="2:10" ht="21" customHeight="1">
      <c r="B24" s="28" t="s">
        <v>9</v>
      </c>
      <c r="C24" s="41">
        <f t="shared" si="1"/>
        <v>40920</v>
      </c>
      <c r="D24" s="35"/>
      <c r="E24" s="42"/>
      <c r="F24" s="36">
        <v>0.35416666666666669</v>
      </c>
      <c r="G24" s="36">
        <v>0.5</v>
      </c>
      <c r="H24" s="36">
        <v>0.52083333333333337</v>
      </c>
      <c r="I24" s="36">
        <v>0.70833333333333337</v>
      </c>
      <c r="J24" s="30">
        <f t="shared" si="0"/>
        <v>8</v>
      </c>
    </row>
    <row r="25" spans="2:10" ht="21" customHeight="1">
      <c r="B25" s="28" t="s">
        <v>10</v>
      </c>
      <c r="C25" s="41">
        <f t="shared" si="1"/>
        <v>40921</v>
      </c>
      <c r="D25" s="35"/>
      <c r="E25" s="42"/>
      <c r="F25" s="36">
        <v>0.3125</v>
      </c>
      <c r="G25" s="36">
        <v>0.5</v>
      </c>
      <c r="H25" s="36">
        <v>0.52083333333333337</v>
      </c>
      <c r="I25" s="36">
        <v>0.70833333333333337</v>
      </c>
      <c r="J25" s="30">
        <f t="shared" si="0"/>
        <v>9</v>
      </c>
    </row>
    <row r="26" spans="2:10" ht="21" customHeight="1">
      <c r="B26" s="28" t="s">
        <v>4</v>
      </c>
      <c r="C26" s="41">
        <f t="shared" si="1"/>
        <v>40922</v>
      </c>
      <c r="D26" s="35"/>
      <c r="E26" s="42"/>
      <c r="F26" s="36"/>
      <c r="G26" s="36"/>
      <c r="H26" s="36"/>
      <c r="I26" s="36"/>
      <c r="J26" s="30">
        <f t="shared" si="0"/>
        <v>0</v>
      </c>
    </row>
    <row r="27" spans="2:10" ht="21" customHeight="1">
      <c r="B27" s="31" t="s">
        <v>32</v>
      </c>
      <c r="C27" s="17"/>
      <c r="D27" s="17"/>
      <c r="E27" s="17"/>
      <c r="F27" s="17"/>
      <c r="G27" s="17"/>
      <c r="H27" s="10"/>
      <c r="I27" s="28" t="s">
        <v>15</v>
      </c>
      <c r="J27" s="15">
        <f>SUM(J13:J26)</f>
        <v>81</v>
      </c>
    </row>
    <row r="28" spans="2:10" ht="21" customHeight="1">
      <c r="B28" s="39"/>
      <c r="C28" s="17"/>
      <c r="D28" s="17"/>
      <c r="E28" s="17"/>
      <c r="F28" s="17"/>
      <c r="G28" s="17"/>
      <c r="H28" s="10"/>
      <c r="I28" s="28" t="s">
        <v>16</v>
      </c>
      <c r="J28" s="37">
        <v>10</v>
      </c>
    </row>
    <row r="29" spans="2:10" ht="21" customHeight="1">
      <c r="B29" s="39"/>
      <c r="C29" s="17"/>
      <c r="D29" s="17"/>
      <c r="E29" s="17"/>
      <c r="F29" s="17"/>
      <c r="G29" s="17"/>
      <c r="H29" s="10"/>
      <c r="I29" s="28" t="s">
        <v>29</v>
      </c>
      <c r="J29" s="16">
        <f>IF(J27-80&lt;0,J27*J28,J28*80)</f>
        <v>800</v>
      </c>
    </row>
    <row r="30" spans="2:10" ht="21" customHeight="1">
      <c r="B30" s="39"/>
      <c r="C30" s="17"/>
      <c r="D30" s="17"/>
      <c r="E30" s="17"/>
      <c r="F30" s="17"/>
      <c r="G30" s="17"/>
      <c r="H30" s="10"/>
      <c r="I30" s="28" t="s">
        <v>28</v>
      </c>
      <c r="J30" s="16">
        <f>IF(J27-80&lt;0,0,(J27-80)*J28*1.5)</f>
        <v>15</v>
      </c>
    </row>
    <row r="31" spans="2:10" ht="21" customHeight="1">
      <c r="B31" s="40"/>
      <c r="C31" s="17"/>
      <c r="D31" s="17"/>
      <c r="E31" s="17"/>
      <c r="F31" s="17"/>
      <c r="G31" s="17"/>
      <c r="H31" s="10"/>
      <c r="I31" s="28" t="s">
        <v>14</v>
      </c>
      <c r="J31" s="16">
        <f>J29+J30</f>
        <v>815</v>
      </c>
    </row>
    <row r="32" spans="2:10" ht="6.75" customHeight="1">
      <c r="B32" s="2"/>
      <c r="C32" s="11"/>
      <c r="D32" s="11"/>
      <c r="E32" s="11"/>
      <c r="F32" s="11"/>
      <c r="G32" s="11"/>
    </row>
    <row r="33" spans="2:9" ht="36.75" customHeight="1">
      <c r="B33" s="3"/>
      <c r="C33" s="3"/>
      <c r="D33" s="3"/>
      <c r="E33" s="3"/>
      <c r="F33" s="3"/>
      <c r="G33" s="3"/>
      <c r="H33" s="4"/>
      <c r="I33" s="5"/>
    </row>
    <row r="34" spans="2:9" ht="14.25">
      <c r="B34" s="6" t="s">
        <v>11</v>
      </c>
      <c r="C34" s="7"/>
      <c r="D34" s="7"/>
      <c r="E34" s="7"/>
      <c r="F34" s="7"/>
      <c r="G34" s="8" t="s">
        <v>12</v>
      </c>
      <c r="H34" s="7"/>
    </row>
    <row r="35" spans="2:9" ht="44.25" customHeight="1">
      <c r="B35" s="3"/>
      <c r="C35" s="3"/>
      <c r="D35" s="3"/>
      <c r="E35" s="3"/>
      <c r="F35" s="3"/>
      <c r="G35" s="3"/>
      <c r="H35" s="4"/>
      <c r="I35" s="5"/>
    </row>
    <row r="36" spans="2:9" ht="14.25">
      <c r="B36" s="6" t="s">
        <v>26</v>
      </c>
      <c r="C36" s="7"/>
      <c r="D36" s="7"/>
      <c r="E36" s="7"/>
      <c r="F36" s="7"/>
      <c r="G36" s="8" t="s">
        <v>12</v>
      </c>
      <c r="H36" s="7"/>
    </row>
  </sheetData>
  <mergeCells count="3">
    <mergeCell ref="B4:G4"/>
    <mergeCell ref="B5:G5"/>
    <mergeCell ref="B6:G6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F13:I26">
      <formula1>0</formula1>
      <formula2>0.999305555555556</formula2>
    </dataValidation>
  </dataValidations>
  <pageMargins left="0.25" right="0.25" top="0.25" bottom="0" header="0.5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 Record</vt:lpstr>
      <vt:lpstr>'Weekly Time Record'!Print_Area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Margie Pontillo</dc:creator>
  <cp:lastModifiedBy>MPontillo</cp:lastModifiedBy>
  <cp:lastPrinted>2011-12-08T20:43:09Z</cp:lastPrinted>
  <dcterms:created xsi:type="dcterms:W3CDTF">2000-08-25T01:59:39Z</dcterms:created>
  <dcterms:modified xsi:type="dcterms:W3CDTF">2012-05-04T21:02:51Z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